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92"/>
  </bookViews>
  <sheets>
    <sheet name="2020 год" sheetId="1" r:id="rId1"/>
  </sheets>
  <calcPr calcId="124519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4" i="1"/>
  <c r="E64"/>
  <c r="F64"/>
  <c r="M63"/>
  <c r="K63"/>
  <c r="L63"/>
  <c r="J77"/>
  <c r="K77"/>
  <c r="L77"/>
  <c r="M77"/>
  <c r="N77"/>
  <c r="N63" s="1"/>
  <c r="O77"/>
  <c r="O63" s="1"/>
  <c r="P156"/>
  <c r="P72"/>
  <c r="D77"/>
  <c r="E77"/>
  <c r="F77"/>
  <c r="G64" l="1"/>
  <c r="H64"/>
  <c r="I64"/>
  <c r="J64"/>
  <c r="K64"/>
  <c r="L64"/>
  <c r="M64"/>
  <c r="N64"/>
  <c r="O64"/>
  <c r="P73"/>
  <c r="P74"/>
  <c r="P75"/>
  <c r="P76"/>
  <c r="D86"/>
  <c r="E86"/>
  <c r="F86"/>
  <c r="G86"/>
  <c r="H86"/>
  <c r="I86"/>
  <c r="I85" s="1"/>
  <c r="J86"/>
  <c r="K86"/>
  <c r="L86"/>
  <c r="M86"/>
  <c r="N86"/>
  <c r="O86"/>
  <c r="P87"/>
  <c r="P88"/>
  <c r="E99"/>
  <c r="F99"/>
  <c r="G99"/>
  <c r="G85" s="1"/>
  <c r="H99"/>
  <c r="I99"/>
  <c r="J99"/>
  <c r="K99"/>
  <c r="K85" s="1"/>
  <c r="L99"/>
  <c r="M99"/>
  <c r="N99"/>
  <c r="O99"/>
  <c r="D99"/>
  <c r="P67"/>
  <c r="P68"/>
  <c r="P69"/>
  <c r="P70"/>
  <c r="P71"/>
  <c r="P66"/>
  <c r="P104"/>
  <c r="P103"/>
  <c r="P102"/>
  <c r="P157"/>
  <c r="P155"/>
  <c r="P98"/>
  <c r="P97"/>
  <c r="P96"/>
  <c r="P93"/>
  <c r="O93"/>
  <c r="N93"/>
  <c r="M93"/>
  <c r="L93"/>
  <c r="K93"/>
  <c r="J93"/>
  <c r="I93"/>
  <c r="H93"/>
  <c r="G93"/>
  <c r="F93"/>
  <c r="E93"/>
  <c r="D93"/>
  <c r="P92"/>
  <c r="P91"/>
  <c r="P90"/>
  <c r="P89"/>
  <c r="P84"/>
  <c r="P83"/>
  <c r="P82" s="1"/>
  <c r="O82"/>
  <c r="N82"/>
  <c r="M82"/>
  <c r="L82"/>
  <c r="K82"/>
  <c r="J82"/>
  <c r="I82"/>
  <c r="H82"/>
  <c r="G82"/>
  <c r="F82"/>
  <c r="E82"/>
  <c r="D82"/>
  <c r="P81"/>
  <c r="P80"/>
  <c r="P79"/>
  <c r="P78"/>
  <c r="I77"/>
  <c r="H77"/>
  <c r="G77"/>
  <c r="P65"/>
  <c r="P64" l="1"/>
  <c r="P86"/>
  <c r="P77"/>
  <c r="E85"/>
  <c r="E63" s="1"/>
  <c r="N85"/>
  <c r="J85"/>
  <c r="J63" s="1"/>
  <c r="H85"/>
  <c r="H63" s="1"/>
  <c r="O85"/>
  <c r="M85"/>
  <c r="L85"/>
  <c r="G63"/>
  <c r="I63"/>
  <c r="F85"/>
  <c r="F63" s="1"/>
  <c r="P99"/>
  <c r="P85" s="1"/>
  <c r="D85"/>
  <c r="D63" s="1"/>
  <c r="P63" l="1"/>
</calcChain>
</file>

<file path=xl/sharedStrings.xml><?xml version="1.0" encoding="utf-8"?>
<sst xmlns="http://schemas.openxmlformats.org/spreadsheetml/2006/main" count="256" uniqueCount="208">
  <si>
    <t>Приложение 2</t>
  </si>
  <si>
    <t>к Правилам государственного контроля</t>
  </si>
  <si>
    <t>за качеством оказания государственных услуг</t>
  </si>
  <si>
    <t>Форма</t>
  </si>
  <si>
    <t xml:space="preserve">Отчет о работе </t>
  </si>
  <si>
    <t xml:space="preserve">местного исполнительного органа по внутреннему контролю </t>
  </si>
  <si>
    <t>№ п/п</t>
  </si>
  <si>
    <t xml:space="preserve">Выполняемые мероприятия </t>
  </si>
  <si>
    <t>1 квартал</t>
  </si>
  <si>
    <t>2 квартал</t>
  </si>
  <si>
    <t>3 квартал</t>
  </si>
  <si>
    <t>4 квартал</t>
  </si>
  <si>
    <t>Всего 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</si>
  <si>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</si>
  <si>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</si>
  <si>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</si>
  <si>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</si>
  <si>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</si>
  <si>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</si>
  <si>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</si>
  <si>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</si>
  <si>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</si>
  <si>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</si>
  <si>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</si>
  <si>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</si>
  <si>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 Информация о результатах контрольных мероприятий</t>
  </si>
  <si>
    <t>1.</t>
  </si>
  <si>
    <t>Количество проведенных контрольных мероприятий, всего</t>
  </si>
  <si>
    <t>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</si>
  <si>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</si>
  <si>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</si>
  <si>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</si>
  <si>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</si>
  <si>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</si>
  <si>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</si>
  <si>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</si>
  <si>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</si>
  <si>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</si>
  <si>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</si>
  <si>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</si>
  <si>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</t>
  </si>
  <si>
    <t xml:space="preserve">в соответствии с законодательством Республики Казахстан </t>
  </si>
  <si>
    <t>2.4.</t>
  </si>
  <si>
    <t>юридических лиц, оказывающих государственные услуги</t>
  </si>
  <si>
    <t>в соответствии с законодательством Республики Казахстан (не являющихся государственными органами или подведомственными организациями)</t>
  </si>
  <si>
    <t>3.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</si>
  <si>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</si>
  <si>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</si>
  <si>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</si>
  <si>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</si>
  <si>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</si>
  <si>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3.3.</t>
  </si>
  <si>
    <t>факты отказа в оказании государственной услуги по основаниям, не предусмотренным законами Республики Казахстан</t>
  </si>
  <si>
    <t>3.4.</t>
  </si>
  <si>
    <t>факты истребования документов,</t>
  </si>
  <si>
    <t>не предусмотренных утвержденным стандартом государственной услуги</t>
  </si>
  <si>
    <t>3.5.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</si>
  <si>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</si>
  <si>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</si>
  <si>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</t>
  </si>
  <si>
    <t>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</si>
  <si>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</si>
  <si>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</si>
  <si>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</si>
  <si>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 xml:space="preserve">Количество выявленных в ходе контрольных мероприятий нарушений сроков рассмотрения жалоб  </t>
  </si>
  <si>
    <t>7.</t>
  </si>
  <si>
    <t>Количество наложенных дисциплинарных взысканий по итогам контрольных мероприятий, всего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</si>
  <si>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</si>
  <si>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</si>
  <si>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</si>
  <si>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</si>
  <si>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</si>
  <si>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</si>
  <si>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</si>
  <si>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</si>
  <si>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</si>
  <si>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</si>
  <si>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</si>
  <si>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</si>
  <si>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</si>
  <si>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</t>
  </si>
  <si>
    <t>привлеченных к дисциплинарной ответственности, всего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</si>
  <si>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</si>
  <si>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</si>
  <si>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</si>
  <si>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</si>
  <si>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</si>
  <si>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</si>
  <si>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</si>
  <si>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</t>
  </si>
  <si>
    <t>9.1.</t>
  </si>
  <si>
    <t xml:space="preserve">исполненных </t>
  </si>
  <si>
    <t>9.2.</t>
  </si>
  <si>
    <t xml:space="preserve">неисполненных </t>
  </si>
  <si>
    <t>2. Информация о результатах мониторинга качества оказания государственных услуг</t>
  </si>
  <si>
    <t>10.</t>
  </si>
  <si>
    <t>Общее количество видов государственных услуг в Реестре государственных услуг, всего</t>
  </si>
  <si>
    <t>10.1.</t>
  </si>
  <si>
    <t>включенных в Реестр государственных услуг в отчетном периоде, в том числе по видам услуг:</t>
  </si>
  <si>
    <t>Наименование государственной услуги</t>
  </si>
  <si>
    <t>11.</t>
  </si>
  <si>
    <t>Общее количество утвержденных регламентов государственных услуг</t>
  </si>
  <si>
    <t>Количество оказанных государственных услуг – всего, из них:</t>
  </si>
  <si>
    <t>12.1.</t>
  </si>
  <si>
    <t>оказанных услугодателями (за исключением оказанных через Госкорпорацию) в бумажной форме, всего,               в том числе по видам услуг:</t>
  </si>
  <si>
    <t>Добровольное анонимное и обязательное конфиденциальное медицинское обследование на наличие ВИЧ-инфекции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</si>
  <si>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</si>
  <si>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 с медицинской организации, оказывающей первичную медико-санитарную помощь</t>
  </si>
  <si>
    <t>Выдача справки о временной нетрудоспособности с медицинской организации, оказывающей первичную медико-санитарную помощь</t>
  </si>
  <si>
    <t>Выдача выписки из медицинской карты стационарного больного</t>
  </si>
  <si>
    <t>Выдача документов о прохождении подготовки, повышении квалификации и переподготовке кадров отрасли здравоохранения</t>
  </si>
  <si>
    <t>Регистрация согласия или отзыва согласия на прижизненное добровольное пожертвование тканей (части ткани) и (или) органов (части органов) после смерти в целях трансплантации</t>
  </si>
  <si>
    <t>Оказание скорой медицинской помощи</t>
  </si>
  <si>
    <t>Выдача направления пациентам на госпитализацию в стационар в рамках гарантированного объема бесплатной медицинской помощи через Бюро госпитализации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</si>
  <si>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</si>
  <si>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</si>
  <si>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</si>
  <si>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12.2.</t>
  </si>
  <si>
    <t>оказанных услугодателями (за исключением оказанных через Госкорпорацию) в бумажной форме, но которые могли быть оказаны через веб-портал «электронного правительства» и (или) Госкорпорацию, всего, в том числе по видам услуг:</t>
  </si>
  <si>
    <t>Запись на прием к врачу</t>
  </si>
  <si>
    <t>Вызов врача на дом</t>
  </si>
  <si>
    <t>Выдача справки с психоневрологического диспансера</t>
  </si>
  <si>
    <t>Выдача справки с наркологического диспансера</t>
  </si>
  <si>
    <t>12.3.</t>
  </si>
  <si>
    <t>оказанных через Госкорпорацию, всего, в том числе по видам услуг:</t>
  </si>
  <si>
    <t>12.4.</t>
  </si>
  <si>
    <t>оказанных в электронном виде, всег , из них:</t>
  </si>
  <si>
    <t>12.4.1.</t>
  </si>
  <si>
    <t>оказанных в электронном виде через веб-портал «электронное правительство» в том числе по видам услуг:</t>
  </si>
  <si>
    <t>Прикрепление к медицинской организации, оказывающей первичную медико-санитарную помощь</t>
  </si>
  <si>
    <t>Выдача справки с туберкулезного диспансера</t>
  </si>
  <si>
    <t>12.4.2.</t>
  </si>
  <si>
    <t>оказанных в электронном виде через</t>
  </si>
  <si>
    <t>ГБД «Е-лицензирование»</t>
  </si>
  <si>
    <t>в том числе по видам услуг:</t>
  </si>
  <si>
    <t>Выдача лицензии на медицинскую деятельность</t>
  </si>
  <si>
    <t>Выдача лицензии на фармацевтическую деятельность</t>
  </si>
  <si>
    <t>Выдача лицензии на осуществление деятельности в сфере оборота наркотических средств, психотропных веществ и прекурсоров в области здравоохранения</t>
  </si>
  <si>
    <t>12.4.3.</t>
  </si>
  <si>
    <t>информационные системы услугодателя</t>
  </si>
  <si>
    <t>13.</t>
  </si>
  <si>
    <t>Количество отказов в оказании государственных услуг, всего</t>
  </si>
  <si>
    <t>13.1.</t>
  </si>
  <si>
    <t>количество необоснованных отказов</t>
  </si>
  <si>
    <t>14.</t>
  </si>
  <si>
    <t>Количество государственных услуг, оказанных с нарушением установленных сроков, всего,</t>
  </si>
  <si>
    <t>в том числе:</t>
  </si>
  <si>
    <t>14.1.</t>
  </si>
  <si>
    <t>оказанных с нарушением установленных сроков услугодателями (за исключением оказанных через Госкорпорацию) в бумажном виде, всего,</t>
  </si>
  <si>
    <t>14.2.</t>
  </si>
  <si>
    <t>оказанных с нарушением установленных сроков через Госкорпорацию, всего,</t>
  </si>
  <si>
    <t xml:space="preserve">Наименование государственной услуги </t>
  </si>
  <si>
    <t>14.3.</t>
  </si>
  <si>
    <t xml:space="preserve">оказанных с нарушением установленных сроков в электронном виде, всего, </t>
  </si>
  <si>
    <t>15.</t>
  </si>
  <si>
    <t xml:space="preserve">Количество жалоб на качество оказанных государственных услуг – всего, </t>
  </si>
  <si>
    <t>15.01.</t>
  </si>
  <si>
    <t>Количество жалоб на качество государственных услуг, оказанных услугодателями (за исключением оказанных через Госкорпорацию)</t>
  </si>
  <si>
    <t xml:space="preserve">в бумажном виде, всего, </t>
  </si>
  <si>
    <t>15.02.</t>
  </si>
  <si>
    <t xml:space="preserve">Количество жалоб на качество государственных услуг, оказанных через Госкорпорацию, всего, </t>
  </si>
  <si>
    <t>15.03.</t>
  </si>
  <si>
    <t>Количество жалоб на качество государственных услуг, оказанных</t>
  </si>
  <si>
    <t xml:space="preserve">в электронном виде, всего, </t>
  </si>
  <si>
    <t>16.</t>
  </si>
  <si>
    <t>Источники поступления жалоб на качество оказания государственной услуги:</t>
  </si>
  <si>
    <t xml:space="preserve"> </t>
  </si>
  <si>
    <t>16.01.</t>
  </si>
  <si>
    <t>от физических лиц</t>
  </si>
  <si>
    <t>16.02.</t>
  </si>
  <si>
    <t>от государственных органов</t>
  </si>
  <si>
    <t>16.03.</t>
  </si>
  <si>
    <t>от юридических лиц</t>
  </si>
  <si>
    <t>16.04.</t>
  </si>
  <si>
    <t>поручения уполномоченного органа по оценке и контролю за качеством оказания государственных услуг</t>
  </si>
  <si>
    <t>16.05.</t>
  </si>
  <si>
    <t>от акима области</t>
  </si>
  <si>
    <t>16.06.</t>
  </si>
  <si>
    <t>из средств массовой информации</t>
  </si>
  <si>
    <t>16.07.</t>
  </si>
  <si>
    <t>из других источников</t>
  </si>
  <si>
    <t>17.</t>
  </si>
  <si>
    <t xml:space="preserve">Количество нарушений сроков рассмотрения жалоб лиц на качество оказанных государственных услуг, всего, </t>
  </si>
  <si>
    <t>17.01.</t>
  </si>
  <si>
    <t>оказанных услугодателями</t>
  </si>
  <si>
    <t xml:space="preserve">(за исключением оказанных через Госкорпорацию) в бумажном виде, всего, </t>
  </si>
  <si>
    <t>17.02.</t>
  </si>
  <si>
    <t xml:space="preserve">оказанных через Госкорпорацию, всего, </t>
  </si>
  <si>
    <t>17.03.</t>
  </si>
  <si>
    <t xml:space="preserve">оказанных в электронном виде, всего, </t>
  </si>
  <si>
    <t>18.</t>
  </si>
  <si>
    <t>19.</t>
  </si>
  <si>
    <t>20.</t>
  </si>
  <si>
    <t>Количество проведенных разъяснительных мероприятий по повышению качества оказания государственных услуг</t>
  </si>
  <si>
    <t>21.</t>
  </si>
  <si>
    <t>Охват населения разъяснительными мероприятиями по повышению качества оказания государственных услуг</t>
  </si>
  <si>
    <t>22.</t>
  </si>
  <si>
    <t>Количество лиц, прошедших курсы повышения квалификации по вопросам оказания государственных услуг</t>
  </si>
  <si>
    <t xml:space="preserve">Наименование государственного органа: </t>
  </si>
  <si>
    <t>Фамилия и телефон исполнителя:</t>
  </si>
  <si>
    <t>подпись</t>
  </si>
  <si>
    <t>Дата:</t>
  </si>
  <si>
    <t>М.П.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</si>
  <si>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</si>
  <si>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 xml:space="preserve">Руководитель     А.Ташетова </t>
  </si>
  <si>
    <t xml:space="preserve">Адрес: г. Петропавловск  ул.Ж.Кизатова 7А </t>
  </si>
  <si>
    <t xml:space="preserve">06.01.2021года </t>
  </si>
  <si>
    <t>Отчетный период  за 1 квартал 2021 года    КГП на ПХВ " Городская поликлиника№3"</t>
  </si>
</sst>
</file>

<file path=xl/styles.xml><?xml version="1.0" encoding="utf-8"?>
<styleSheet xmlns="http://schemas.openxmlformats.org/spreadsheetml/2006/main">
  <fonts count="11">
    <font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3300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3" fillId="5" borderId="2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16" fontId="3" fillId="0" borderId="5" xfId="0" applyNumberFormat="1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vertical="top"/>
    </xf>
    <xf numFmtId="0" fontId="9" fillId="0" borderId="0" xfId="0" applyFont="1"/>
    <xf numFmtId="0" fontId="5" fillId="0" borderId="1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wrapText="1"/>
    </xf>
    <xf numFmtId="0" fontId="0" fillId="8" borderId="14" xfId="0" applyFill="1" applyBorder="1"/>
    <xf numFmtId="0" fontId="3" fillId="9" borderId="3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64"/>
  <sheetViews>
    <sheetView tabSelected="1" topLeftCell="A61" workbookViewId="0">
      <selection activeCell="H74" sqref="H74"/>
    </sheetView>
  </sheetViews>
  <sheetFormatPr defaultRowHeight="12.75"/>
  <cols>
    <col min="1" max="1" width="5"/>
    <col min="3" max="3" width="30.5703125"/>
    <col min="16" max="16" width="16.140625"/>
  </cols>
  <sheetData>
    <row r="2" spans="2:16" ht="15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2:16" ht="15" customHeight="1"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16" ht="15" customHeight="1">
      <c r="B4" s="80" t="s">
        <v>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2:16" ht="15" customHeight="1">
      <c r="B5" s="80" t="s">
        <v>3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</row>
    <row r="6" spans="2:16" ht="18.75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2:16" ht="18.75" customHeight="1">
      <c r="B7" s="78" t="s">
        <v>4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2:16" ht="18.75" customHeight="1">
      <c r="B8" s="78" t="s">
        <v>5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2:16" ht="18.75" customHeight="1">
      <c r="B9" s="78" t="s">
        <v>2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2:16" ht="18.75"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</row>
    <row r="11" spans="2:16" ht="18.75" customHeight="1">
      <c r="B11" s="78" t="s">
        <v>207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2:16"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2:16" ht="37.5" customHeight="1">
      <c r="B13" s="71" t="s">
        <v>6</v>
      </c>
      <c r="C13" s="71" t="s">
        <v>7</v>
      </c>
      <c r="D13" s="71" t="s">
        <v>8</v>
      </c>
      <c r="E13" s="71"/>
      <c r="F13" s="71"/>
      <c r="G13" s="71" t="s">
        <v>9</v>
      </c>
      <c r="H13" s="71"/>
      <c r="I13" s="71"/>
      <c r="J13" s="71" t="s">
        <v>10</v>
      </c>
      <c r="K13" s="71"/>
      <c r="L13" s="71"/>
      <c r="M13" s="71" t="s">
        <v>11</v>
      </c>
      <c r="N13" s="71"/>
      <c r="O13" s="71"/>
      <c r="P13" s="71" t="s">
        <v>12</v>
      </c>
    </row>
    <row r="14" spans="2:16">
      <c r="B14" s="71"/>
      <c r="C14" s="71"/>
      <c r="D14" s="3" t="s">
        <v>13</v>
      </c>
      <c r="E14" s="3" t="s">
        <v>14</v>
      </c>
      <c r="F14" s="3" t="s">
        <v>15</v>
      </c>
      <c r="G14" s="3" t="s">
        <v>16</v>
      </c>
      <c r="H14" s="3" t="s">
        <v>17</v>
      </c>
      <c r="I14" s="3" t="s">
        <v>18</v>
      </c>
      <c r="J14" s="3" t="s">
        <v>19</v>
      </c>
      <c r="K14" s="3" t="s">
        <v>20</v>
      </c>
      <c r="L14" s="3" t="s">
        <v>21</v>
      </c>
      <c r="M14" s="3" t="s">
        <v>22</v>
      </c>
      <c r="N14" s="3" t="s">
        <v>23</v>
      </c>
      <c r="O14" s="3" t="s">
        <v>24</v>
      </c>
      <c r="P14" s="71"/>
    </row>
    <row r="15" spans="2:16" ht="13.5" customHeight="1">
      <c r="B15" s="77" t="s">
        <v>25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</row>
    <row r="16" spans="2:16" ht="36" customHeight="1">
      <c r="B16" s="71" t="s">
        <v>26</v>
      </c>
      <c r="C16" s="4" t="s">
        <v>27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>
      <c r="B17" s="71"/>
      <c r="C17" s="5" t="s">
        <v>28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2:16" ht="39.75" customHeight="1">
      <c r="B18" s="6" t="s">
        <v>29</v>
      </c>
      <c r="C18" s="5" t="s">
        <v>30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ht="36.75" customHeight="1">
      <c r="B19" s="6" t="s">
        <v>31</v>
      </c>
      <c r="C19" s="5" t="s">
        <v>32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ht="35.25" customHeight="1">
      <c r="B20" s="71" t="s">
        <v>33</v>
      </c>
      <c r="C20" s="4" t="s">
        <v>34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2:16">
      <c r="B21" s="71"/>
      <c r="C21" s="5" t="s">
        <v>28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2:16" ht="28.5" customHeight="1">
      <c r="B22" s="6" t="s">
        <v>35</v>
      </c>
      <c r="C22" s="5" t="s">
        <v>36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2:16" ht="21" customHeight="1">
      <c r="B23" s="6" t="s">
        <v>37</v>
      </c>
      <c r="C23" s="5" t="s">
        <v>38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ht="27.75" customHeight="1">
      <c r="B24" s="71" t="s">
        <v>39</v>
      </c>
      <c r="C24" s="4" t="s">
        <v>40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2:16" ht="39" customHeight="1">
      <c r="B25" s="71"/>
      <c r="C25" s="5" t="s">
        <v>41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2:16" ht="24" customHeight="1">
      <c r="B26" s="71" t="s">
        <v>42</v>
      </c>
      <c r="C26" s="4" t="s">
        <v>43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2:16" ht="86.45" customHeight="1">
      <c r="B27" s="71"/>
      <c r="C27" s="5" t="s">
        <v>44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2:16" ht="29.25" customHeight="1">
      <c r="B28" s="6" t="s">
        <v>45</v>
      </c>
      <c r="C28" s="5" t="s">
        <v>46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6" ht="30" customHeight="1">
      <c r="B29" s="6" t="s">
        <v>47</v>
      </c>
      <c r="C29" s="5" t="s">
        <v>48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6" ht="84" customHeight="1">
      <c r="B30" s="6" t="s">
        <v>49</v>
      </c>
      <c r="C30" s="5" t="s">
        <v>50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6" ht="69.75" customHeight="1">
      <c r="B31" s="6" t="s">
        <v>51</v>
      </c>
      <c r="C31" s="5" t="s">
        <v>52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2:16" ht="26.25" customHeight="1">
      <c r="B32" s="71" t="s">
        <v>53</v>
      </c>
      <c r="C32" s="4" t="s">
        <v>54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6" ht="45" customHeight="1">
      <c r="B33" s="71"/>
      <c r="C33" s="5" t="s">
        <v>55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2:16" ht="60.75" customHeight="1">
      <c r="B34" s="6" t="s">
        <v>56</v>
      </c>
      <c r="C34" s="5" t="s">
        <v>57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 ht="25.5" customHeight="1">
      <c r="B35" s="71" t="s">
        <v>58</v>
      </c>
      <c r="C35" s="4" t="s">
        <v>59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27" customHeight="1">
      <c r="B36" s="71"/>
      <c r="C36" s="5" t="s">
        <v>60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2:16" ht="55.5" customHeight="1">
      <c r="B37" s="6" t="s">
        <v>61</v>
      </c>
      <c r="C37" s="5" t="s">
        <v>62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ht="54.6" customHeight="1">
      <c r="B38" s="6" t="s">
        <v>63</v>
      </c>
      <c r="C38" s="5" t="s">
        <v>64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ht="54.75" customHeight="1">
      <c r="B39" s="71" t="s">
        <v>65</v>
      </c>
      <c r="C39" s="4" t="s">
        <v>66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2:16" ht="17.45" customHeight="1">
      <c r="B40" s="71"/>
      <c r="C40" s="5" t="s">
        <v>28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2:16" ht="15.75" customHeight="1">
      <c r="B41" s="6" t="s">
        <v>67</v>
      </c>
      <c r="C41" s="5" t="s">
        <v>68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>
      <c r="B42" s="6" t="s">
        <v>69</v>
      </c>
      <c r="C42" s="5" t="s">
        <v>70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ht="15.75" customHeight="1">
      <c r="B43" s="6" t="s">
        <v>71</v>
      </c>
      <c r="C43" s="5" t="s">
        <v>72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16" ht="31.5" customHeight="1">
      <c r="B44" s="6" t="s">
        <v>73</v>
      </c>
      <c r="C44" s="5" t="s">
        <v>74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2:16" ht="14.25" customHeight="1">
      <c r="B45" s="6" t="s">
        <v>75</v>
      </c>
      <c r="C45" s="5" t="s">
        <v>76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16" ht="26.25" customHeight="1">
      <c r="B46" s="6" t="s">
        <v>77</v>
      </c>
      <c r="C46" s="5" t="s">
        <v>78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16" ht="18.75" customHeight="1">
      <c r="B47" s="71" t="s">
        <v>79</v>
      </c>
      <c r="C47" s="4" t="s">
        <v>80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spans="2:16" ht="36.75" customHeight="1">
      <c r="B48" s="71"/>
      <c r="C48" s="4" t="s">
        <v>81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1:16">
      <c r="B49" s="71"/>
      <c r="C49" s="5" t="s">
        <v>28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1:16" ht="30.75" customHeight="1">
      <c r="B50" s="6" t="s">
        <v>82</v>
      </c>
      <c r="C50" s="5" t="s">
        <v>83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30.75" customHeight="1">
      <c r="B51" s="6" t="s">
        <v>84</v>
      </c>
      <c r="C51" s="5" t="s">
        <v>85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7.25" customHeight="1">
      <c r="B52" s="6" t="s">
        <v>86</v>
      </c>
      <c r="C52" s="5" t="s">
        <v>87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54.75" customHeight="1">
      <c r="B53" s="71" t="s">
        <v>88</v>
      </c>
      <c r="C53" s="4" t="s">
        <v>89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</row>
    <row r="54" spans="1:16">
      <c r="B54" s="71"/>
      <c r="C54" s="5" t="s">
        <v>28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1:16" ht="15.75" customHeight="1">
      <c r="B55" s="6" t="s">
        <v>90</v>
      </c>
      <c r="C55" s="5" t="s">
        <v>91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7.25" customHeight="1">
      <c r="B56" s="6" t="s">
        <v>92</v>
      </c>
      <c r="C56" s="5" t="s">
        <v>93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3.5" customHeight="1">
      <c r="B57" s="77" t="s">
        <v>94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1:16" ht="45" customHeight="1">
      <c r="B58" s="71" t="s">
        <v>95</v>
      </c>
      <c r="C58" s="4" t="s">
        <v>96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</row>
    <row r="59" spans="1:16">
      <c r="B59" s="71"/>
      <c r="C59" s="5" t="s">
        <v>28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</row>
    <row r="60" spans="1:16" ht="56.25" customHeight="1">
      <c r="B60" s="6" t="s">
        <v>97</v>
      </c>
      <c r="C60" s="5" t="s">
        <v>98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7.75" customHeight="1">
      <c r="B61" s="6"/>
      <c r="C61" s="5" t="s">
        <v>99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44.25" customHeight="1" thickBot="1">
      <c r="B62" s="6" t="s">
        <v>100</v>
      </c>
      <c r="C62" s="4" t="s">
        <v>101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ht="44.25" customHeight="1" thickBot="1">
      <c r="B63" s="8">
        <v>12</v>
      </c>
      <c r="C63" s="9" t="s">
        <v>102</v>
      </c>
      <c r="D63" s="10">
        <f t="shared" ref="D63:F63" si="0">D64+D77+D82+D85</f>
        <v>18560</v>
      </c>
      <c r="E63" s="10">
        <f t="shared" si="0"/>
        <v>25291</v>
      </c>
      <c r="F63" s="10">
        <f t="shared" si="0"/>
        <v>23140</v>
      </c>
      <c r="G63" s="10">
        <f t="shared" ref="G63:P63" si="1">G64+G77+G82+G85</f>
        <v>0</v>
      </c>
      <c r="H63" s="10">
        <f t="shared" si="1"/>
        <v>0</v>
      </c>
      <c r="I63" s="10">
        <f t="shared" si="1"/>
        <v>0</v>
      </c>
      <c r="J63" s="10">
        <f t="shared" si="1"/>
        <v>0</v>
      </c>
      <c r="K63" s="10">
        <f t="shared" si="1"/>
        <v>0</v>
      </c>
      <c r="L63" s="10">
        <f t="shared" si="1"/>
        <v>0</v>
      </c>
      <c r="M63" s="10">
        <f t="shared" si="1"/>
        <v>0</v>
      </c>
      <c r="N63" s="10">
        <f t="shared" si="1"/>
        <v>0</v>
      </c>
      <c r="O63" s="10">
        <f t="shared" si="1"/>
        <v>0</v>
      </c>
      <c r="P63" s="10">
        <f t="shared" si="1"/>
        <v>66991</v>
      </c>
    </row>
    <row r="64" spans="1:16" s="13" customFormat="1" ht="75.75" customHeight="1" thickBot="1">
      <c r="A64" s="11"/>
      <c r="B64" s="12" t="s">
        <v>103</v>
      </c>
      <c r="C64" s="12" t="s">
        <v>104</v>
      </c>
      <c r="D64" s="12">
        <f t="shared" ref="D64:F64" si="2">D65+D66+D67+D68+D69+D70+D71+D72+D73+D74+D75+D76</f>
        <v>3051</v>
      </c>
      <c r="E64" s="12">
        <f t="shared" si="2"/>
        <v>3277</v>
      </c>
      <c r="F64" s="12">
        <f t="shared" si="2"/>
        <v>2936</v>
      </c>
      <c r="G64" s="12">
        <f t="shared" ref="G64:P64" si="3">G65+G66+G67+G68+G69+G70+G71+G72+G73+G74+G75+G76</f>
        <v>0</v>
      </c>
      <c r="H64" s="12">
        <f t="shared" si="3"/>
        <v>0</v>
      </c>
      <c r="I64" s="12">
        <f t="shared" si="3"/>
        <v>0</v>
      </c>
      <c r="J64" s="12">
        <f t="shared" si="3"/>
        <v>0</v>
      </c>
      <c r="K64" s="12">
        <f t="shared" si="3"/>
        <v>0</v>
      </c>
      <c r="L64" s="12">
        <f t="shared" si="3"/>
        <v>0</v>
      </c>
      <c r="M64" s="12">
        <f t="shared" si="3"/>
        <v>0</v>
      </c>
      <c r="N64" s="12">
        <f t="shared" si="3"/>
        <v>0</v>
      </c>
      <c r="O64" s="12">
        <f t="shared" si="3"/>
        <v>0</v>
      </c>
      <c r="P64" s="12">
        <f t="shared" si="3"/>
        <v>9264</v>
      </c>
    </row>
    <row r="65" spans="2:16" ht="53.25" customHeight="1" thickBot="1">
      <c r="B65" s="14">
        <v>1</v>
      </c>
      <c r="C65" s="15" t="s">
        <v>105</v>
      </c>
      <c r="D65" s="16"/>
      <c r="E65" s="16"/>
      <c r="F65" s="17"/>
      <c r="G65" s="16"/>
      <c r="H65" s="16"/>
      <c r="I65" s="16"/>
      <c r="J65" s="16"/>
      <c r="K65" s="16"/>
      <c r="L65" s="16"/>
      <c r="M65" s="16"/>
      <c r="N65" s="16"/>
      <c r="O65" s="16"/>
      <c r="P65" s="3">
        <f t="shared" ref="P65:P76" si="4">SUM(D65:O65)</f>
        <v>0</v>
      </c>
    </row>
    <row r="66" spans="2:16" ht="42" customHeight="1">
      <c r="B66" s="14">
        <v>2</v>
      </c>
      <c r="C66" s="18" t="s">
        <v>106</v>
      </c>
      <c r="D66" s="3">
        <v>55</v>
      </c>
      <c r="E66" s="3">
        <v>40</v>
      </c>
      <c r="F66" s="3">
        <v>48</v>
      </c>
      <c r="G66" s="3"/>
      <c r="H66" s="3"/>
      <c r="I66" s="3"/>
      <c r="J66" s="3"/>
      <c r="K66" s="3"/>
      <c r="L66" s="3"/>
      <c r="M66" s="3"/>
      <c r="N66" s="3"/>
      <c r="O66" s="3"/>
      <c r="P66" s="3">
        <f t="shared" si="4"/>
        <v>143</v>
      </c>
    </row>
    <row r="67" spans="2:16" ht="69.75" customHeight="1">
      <c r="B67" s="14">
        <v>3</v>
      </c>
      <c r="C67" s="15" t="s">
        <v>107</v>
      </c>
      <c r="D67" s="3">
        <v>1016</v>
      </c>
      <c r="E67" s="3">
        <v>1294</v>
      </c>
      <c r="F67" s="3">
        <v>1140</v>
      </c>
      <c r="G67" s="3"/>
      <c r="H67" s="3"/>
      <c r="I67" s="3"/>
      <c r="J67" s="3"/>
      <c r="K67" s="3"/>
      <c r="L67" s="3"/>
      <c r="M67" s="3"/>
      <c r="N67" s="3"/>
      <c r="O67" s="3"/>
      <c r="P67" s="3">
        <f t="shared" si="4"/>
        <v>3450</v>
      </c>
    </row>
    <row r="68" spans="2:16" ht="67.5" customHeight="1">
      <c r="B68" s="14">
        <v>4</v>
      </c>
      <c r="C68" s="15" t="s">
        <v>108</v>
      </c>
      <c r="D68" s="3">
        <v>10</v>
      </c>
      <c r="E68" s="3">
        <v>32</v>
      </c>
      <c r="F68" s="3">
        <v>17</v>
      </c>
      <c r="G68" s="3"/>
      <c r="H68" s="3"/>
      <c r="I68" s="3"/>
      <c r="J68" s="3"/>
      <c r="K68" s="3"/>
      <c r="L68" s="3"/>
      <c r="M68" s="3"/>
      <c r="N68" s="3"/>
      <c r="O68" s="3"/>
      <c r="P68" s="3">
        <f t="shared" si="4"/>
        <v>59</v>
      </c>
    </row>
    <row r="69" spans="2:16" ht="41.25" customHeight="1">
      <c r="B69" s="14">
        <v>5</v>
      </c>
      <c r="C69" s="15" t="s">
        <v>109</v>
      </c>
      <c r="D69" s="3">
        <v>197</v>
      </c>
      <c r="E69" s="3">
        <v>255</v>
      </c>
      <c r="F69" s="3">
        <v>164</v>
      </c>
      <c r="G69" s="3"/>
      <c r="H69" s="3"/>
      <c r="I69" s="3"/>
      <c r="J69" s="3"/>
      <c r="K69" s="3"/>
      <c r="L69" s="3"/>
      <c r="M69" s="3"/>
      <c r="N69" s="3"/>
      <c r="O69" s="3"/>
      <c r="P69" s="3">
        <f t="shared" si="4"/>
        <v>616</v>
      </c>
    </row>
    <row r="70" spans="2:16" ht="56.45" customHeight="1">
      <c r="B70" s="14">
        <v>6</v>
      </c>
      <c r="C70" s="15" t="s">
        <v>110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>
        <f t="shared" si="4"/>
        <v>0</v>
      </c>
    </row>
    <row r="71" spans="2:16" ht="82.15" customHeight="1">
      <c r="B71" s="14">
        <v>7</v>
      </c>
      <c r="C71" s="19" t="s">
        <v>111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>
        <f t="shared" si="4"/>
        <v>0</v>
      </c>
    </row>
    <row r="72" spans="2:16" ht="33.6" customHeight="1">
      <c r="B72" s="20">
        <v>8</v>
      </c>
      <c r="C72" s="21" t="s">
        <v>112</v>
      </c>
      <c r="D72" s="22">
        <v>1235</v>
      </c>
      <c r="E72" s="22">
        <v>1124</v>
      </c>
      <c r="F72" s="22">
        <v>1040</v>
      </c>
      <c r="G72" s="22"/>
      <c r="H72" s="22"/>
      <c r="I72" s="22"/>
      <c r="J72" s="22"/>
      <c r="K72" s="22"/>
      <c r="L72" s="22"/>
      <c r="M72" s="22"/>
      <c r="N72" s="22"/>
      <c r="O72" s="22"/>
      <c r="P72" s="61">
        <f>SUM(D72:O72)</f>
        <v>3399</v>
      </c>
    </row>
    <row r="73" spans="2:16" ht="84.6" customHeight="1">
      <c r="B73" s="20">
        <v>9</v>
      </c>
      <c r="C73" s="21" t="s">
        <v>113</v>
      </c>
      <c r="D73" s="22">
        <v>238</v>
      </c>
      <c r="E73" s="22">
        <v>227</v>
      </c>
      <c r="F73" s="22">
        <v>333</v>
      </c>
      <c r="G73" s="22"/>
      <c r="H73" s="22"/>
      <c r="I73" s="22"/>
      <c r="J73" s="22"/>
      <c r="K73" s="22"/>
      <c r="L73" s="22"/>
      <c r="M73" s="22"/>
      <c r="N73" s="22"/>
      <c r="O73" s="22"/>
      <c r="P73" s="61">
        <f t="shared" si="4"/>
        <v>798</v>
      </c>
    </row>
    <row r="74" spans="2:16" ht="44.45" customHeight="1">
      <c r="B74" s="20">
        <v>10</v>
      </c>
      <c r="C74" s="21" t="s">
        <v>114</v>
      </c>
      <c r="D74" s="22">
        <v>234</v>
      </c>
      <c r="E74" s="22">
        <v>235</v>
      </c>
      <c r="F74" s="22">
        <v>129</v>
      </c>
      <c r="G74" s="22"/>
      <c r="H74" s="22"/>
      <c r="I74" s="22"/>
      <c r="J74" s="22"/>
      <c r="K74" s="22"/>
      <c r="L74" s="22"/>
      <c r="M74" s="22"/>
      <c r="N74" s="22"/>
      <c r="O74" s="22"/>
      <c r="P74" s="61">
        <f t="shared" si="4"/>
        <v>598</v>
      </c>
    </row>
    <row r="75" spans="2:16" ht="48.6" customHeight="1">
      <c r="B75" s="20">
        <v>11</v>
      </c>
      <c r="C75" s="21" t="s">
        <v>115</v>
      </c>
      <c r="D75" s="66">
        <v>48</v>
      </c>
      <c r="E75" s="24">
        <v>51</v>
      </c>
      <c r="F75" s="24">
        <v>47</v>
      </c>
      <c r="G75" s="24"/>
      <c r="H75" s="24"/>
      <c r="I75" s="24"/>
      <c r="J75" s="24"/>
      <c r="K75" s="24"/>
      <c r="L75" s="24"/>
      <c r="M75" s="24"/>
      <c r="N75" s="24"/>
      <c r="O75" s="24"/>
      <c r="P75" s="61">
        <f t="shared" si="4"/>
        <v>146</v>
      </c>
    </row>
    <row r="76" spans="2:16" ht="48.6" customHeight="1">
      <c r="B76" s="62"/>
      <c r="C76" s="63" t="s">
        <v>116</v>
      </c>
      <c r="D76" s="64">
        <v>18</v>
      </c>
      <c r="E76" s="65">
        <v>19</v>
      </c>
      <c r="F76" s="65">
        <v>18</v>
      </c>
      <c r="G76" s="65"/>
      <c r="H76" s="65"/>
      <c r="I76" s="65"/>
      <c r="J76" s="65"/>
      <c r="K76" s="65"/>
      <c r="L76" s="65"/>
      <c r="M76" s="65"/>
      <c r="N76" s="65"/>
      <c r="O76" s="65"/>
      <c r="P76" s="61">
        <f t="shared" si="4"/>
        <v>55</v>
      </c>
    </row>
    <row r="77" spans="2:16" ht="106.5" customHeight="1">
      <c r="B77" s="25" t="s">
        <v>117</v>
      </c>
      <c r="C77" s="26" t="s">
        <v>118</v>
      </c>
      <c r="D77" s="12">
        <f t="shared" ref="D77:F77" si="5">D78+D79+D80+D81</f>
        <v>106</v>
      </c>
      <c r="E77" s="12">
        <f t="shared" si="5"/>
        <v>60</v>
      </c>
      <c r="F77" s="12">
        <f t="shared" si="5"/>
        <v>34</v>
      </c>
      <c r="G77" s="12">
        <f t="shared" ref="G77:P77" si="6">G78+G79+G80+G81</f>
        <v>0</v>
      </c>
      <c r="H77" s="12">
        <f t="shared" si="6"/>
        <v>0</v>
      </c>
      <c r="I77" s="12">
        <f t="shared" si="6"/>
        <v>0</v>
      </c>
      <c r="J77" s="12">
        <f t="shared" si="6"/>
        <v>0</v>
      </c>
      <c r="K77" s="12">
        <f t="shared" si="6"/>
        <v>0</v>
      </c>
      <c r="L77" s="12">
        <f t="shared" si="6"/>
        <v>0</v>
      </c>
      <c r="M77" s="12">
        <f t="shared" si="6"/>
        <v>0</v>
      </c>
      <c r="N77" s="12">
        <f t="shared" si="6"/>
        <v>0</v>
      </c>
      <c r="O77" s="12">
        <f t="shared" si="6"/>
        <v>0</v>
      </c>
      <c r="P77" s="12">
        <f t="shared" si="6"/>
        <v>200</v>
      </c>
    </row>
    <row r="78" spans="2:16" ht="15.75" customHeight="1">
      <c r="B78" s="14"/>
      <c r="C78" s="15" t="s">
        <v>119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>
        <f>SUM(D78:O78)</f>
        <v>0</v>
      </c>
    </row>
    <row r="79" spans="2:16" ht="16.5" customHeight="1">
      <c r="B79" s="14"/>
      <c r="C79" s="15" t="s">
        <v>120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>
        <f>SUM(D79:O79)</f>
        <v>0</v>
      </c>
    </row>
    <row r="80" spans="2:16" ht="25.5">
      <c r="B80" s="14">
        <v>12</v>
      </c>
      <c r="C80" s="15" t="s">
        <v>121</v>
      </c>
      <c r="D80" s="3">
        <v>53</v>
      </c>
      <c r="E80" s="3">
        <v>30</v>
      </c>
      <c r="F80" s="3">
        <v>17</v>
      </c>
      <c r="G80" s="3"/>
      <c r="H80" s="3"/>
      <c r="I80" s="3"/>
      <c r="J80" s="3"/>
      <c r="K80" s="3"/>
      <c r="L80" s="3"/>
      <c r="M80" s="3"/>
      <c r="N80" s="3"/>
      <c r="O80" s="3"/>
      <c r="P80" s="3">
        <f>SUM(D80:O80)</f>
        <v>100</v>
      </c>
    </row>
    <row r="81" spans="2:16" ht="25.5">
      <c r="B81" s="14">
        <v>13</v>
      </c>
      <c r="C81" s="15" t="s">
        <v>122</v>
      </c>
      <c r="D81" s="3">
        <v>53</v>
      </c>
      <c r="E81" s="3">
        <v>30</v>
      </c>
      <c r="F81" s="3">
        <v>17</v>
      </c>
      <c r="G81" s="3"/>
      <c r="H81" s="3"/>
      <c r="I81" s="3"/>
      <c r="J81" s="3"/>
      <c r="K81" s="3"/>
      <c r="L81" s="3"/>
      <c r="M81" s="3"/>
      <c r="N81" s="3"/>
      <c r="O81" s="3"/>
      <c r="P81" s="3">
        <f>SUM(D81:O81)</f>
        <v>100</v>
      </c>
    </row>
    <row r="82" spans="2:16" ht="45" customHeight="1">
      <c r="B82" s="27" t="s">
        <v>123</v>
      </c>
      <c r="C82" s="28" t="s">
        <v>124</v>
      </c>
      <c r="D82" s="12">
        <f t="shared" ref="D82:P82" si="7">D83+D84</f>
        <v>0</v>
      </c>
      <c r="E82" s="12">
        <f t="shared" si="7"/>
        <v>0</v>
      </c>
      <c r="F82" s="12">
        <f t="shared" si="7"/>
        <v>0</v>
      </c>
      <c r="G82" s="12">
        <f t="shared" si="7"/>
        <v>0</v>
      </c>
      <c r="H82" s="12">
        <f t="shared" si="7"/>
        <v>0</v>
      </c>
      <c r="I82" s="12">
        <f t="shared" si="7"/>
        <v>0</v>
      </c>
      <c r="J82" s="12">
        <f t="shared" si="7"/>
        <v>0</v>
      </c>
      <c r="K82" s="12">
        <f t="shared" si="7"/>
        <v>0</v>
      </c>
      <c r="L82" s="12">
        <f t="shared" si="7"/>
        <v>0</v>
      </c>
      <c r="M82" s="12">
        <f t="shared" si="7"/>
        <v>0</v>
      </c>
      <c r="N82" s="12">
        <f t="shared" si="7"/>
        <v>0</v>
      </c>
      <c r="O82" s="12">
        <f t="shared" si="7"/>
        <v>0</v>
      </c>
      <c r="P82" s="12">
        <f t="shared" si="7"/>
        <v>0</v>
      </c>
    </row>
    <row r="83" spans="2:16" ht="44.25" customHeight="1">
      <c r="B83" s="6"/>
      <c r="C83" s="15" t="s">
        <v>121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>
        <f>SUM(D83:O83)</f>
        <v>0</v>
      </c>
    </row>
    <row r="84" spans="2:16" ht="30" customHeight="1">
      <c r="B84" s="6"/>
      <c r="C84" s="15" t="s">
        <v>122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>
        <f>SUM(D84:O84)</f>
        <v>0</v>
      </c>
    </row>
    <row r="85" spans="2:16" ht="30" customHeight="1" thickBot="1">
      <c r="B85" s="29" t="s">
        <v>125</v>
      </c>
      <c r="C85" s="26" t="s">
        <v>126</v>
      </c>
      <c r="D85" s="30">
        <f t="shared" ref="D85:P85" si="8">D86+D93+D99</f>
        <v>15403</v>
      </c>
      <c r="E85" s="30">
        <f t="shared" si="8"/>
        <v>21954</v>
      </c>
      <c r="F85" s="30">
        <f t="shared" si="8"/>
        <v>20170</v>
      </c>
      <c r="G85" s="30">
        <f t="shared" si="8"/>
        <v>0</v>
      </c>
      <c r="H85" s="30">
        <f t="shared" si="8"/>
        <v>0</v>
      </c>
      <c r="I85" s="30">
        <f t="shared" si="8"/>
        <v>0</v>
      </c>
      <c r="J85" s="30">
        <f t="shared" si="8"/>
        <v>0</v>
      </c>
      <c r="K85" s="30">
        <f t="shared" si="8"/>
        <v>0</v>
      </c>
      <c r="L85" s="30">
        <f t="shared" si="8"/>
        <v>0</v>
      </c>
      <c r="M85" s="30">
        <f t="shared" si="8"/>
        <v>0</v>
      </c>
      <c r="N85" s="30">
        <f t="shared" si="8"/>
        <v>0</v>
      </c>
      <c r="O85" s="30">
        <f t="shared" si="8"/>
        <v>0</v>
      </c>
      <c r="P85" s="30">
        <f t="shared" si="8"/>
        <v>57527</v>
      </c>
    </row>
    <row r="86" spans="2:16" ht="53.25" customHeight="1" thickBot="1">
      <c r="B86" s="23" t="s">
        <v>127</v>
      </c>
      <c r="C86" s="31" t="s">
        <v>128</v>
      </c>
      <c r="D86" s="32">
        <f t="shared" ref="D86:O86" si="9">D87+D88+D89+D90+D91+D92</f>
        <v>545</v>
      </c>
      <c r="E86" s="32">
        <f t="shared" si="9"/>
        <v>1117</v>
      </c>
      <c r="F86" s="32">
        <f t="shared" si="9"/>
        <v>493</v>
      </c>
      <c r="G86" s="32">
        <f t="shared" si="9"/>
        <v>0</v>
      </c>
      <c r="H86" s="32">
        <f t="shared" si="9"/>
        <v>0</v>
      </c>
      <c r="I86" s="32">
        <f t="shared" si="9"/>
        <v>0</v>
      </c>
      <c r="J86" s="32">
        <f t="shared" si="9"/>
        <v>0</v>
      </c>
      <c r="K86" s="32">
        <f t="shared" si="9"/>
        <v>0</v>
      </c>
      <c r="L86" s="32">
        <f t="shared" si="9"/>
        <v>0</v>
      </c>
      <c r="M86" s="32">
        <f t="shared" si="9"/>
        <v>0</v>
      </c>
      <c r="N86" s="32">
        <f t="shared" si="9"/>
        <v>0</v>
      </c>
      <c r="O86" s="32">
        <f t="shared" si="9"/>
        <v>0</v>
      </c>
      <c r="P86" s="32">
        <f>P87+P88+P89+P90+P91+P92</f>
        <v>2155</v>
      </c>
    </row>
    <row r="87" spans="2:16" ht="56.45" customHeight="1" thickBot="1">
      <c r="B87" s="6">
        <v>14</v>
      </c>
      <c r="C87" s="15" t="s">
        <v>129</v>
      </c>
      <c r="D87" s="3">
        <v>545</v>
      </c>
      <c r="E87" s="3">
        <v>1117</v>
      </c>
      <c r="F87" s="3">
        <v>493</v>
      </c>
      <c r="G87" s="3"/>
      <c r="H87" s="3"/>
      <c r="I87" s="3"/>
      <c r="J87" s="3"/>
      <c r="K87" s="3"/>
      <c r="L87" s="3"/>
      <c r="M87" s="3"/>
      <c r="N87" s="3"/>
      <c r="O87" s="3"/>
      <c r="P87" s="38">
        <f t="shared" ref="P87:P92" si="10">SUM(D87:O87)</f>
        <v>2155</v>
      </c>
    </row>
    <row r="88" spans="2:16" ht="18" customHeight="1" thickBot="1">
      <c r="B88" s="2"/>
      <c r="C88" s="33" t="s">
        <v>119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8">
        <f t="shared" si="10"/>
        <v>0</v>
      </c>
    </row>
    <row r="89" spans="2:16" ht="17.25" customHeight="1" thickBot="1">
      <c r="B89" s="35"/>
      <c r="C89" s="36" t="s">
        <v>120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8">
        <f t="shared" si="10"/>
        <v>0</v>
      </c>
    </row>
    <row r="90" spans="2:16" ht="43.9" customHeight="1">
      <c r="B90" s="39"/>
      <c r="C90" s="40" t="s">
        <v>121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8">
        <f t="shared" si="10"/>
        <v>0</v>
      </c>
    </row>
    <row r="91" spans="2:16" ht="30.6" customHeight="1">
      <c r="B91" s="2"/>
      <c r="C91" s="15" t="s">
        <v>122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41"/>
      <c r="P91" s="2">
        <f t="shared" si="10"/>
        <v>0</v>
      </c>
    </row>
    <row r="92" spans="2:16" ht="37.15" customHeight="1">
      <c r="B92" s="42">
        <v>15</v>
      </c>
      <c r="C92" s="40" t="s">
        <v>130</v>
      </c>
      <c r="D92" s="2"/>
      <c r="E92" s="2"/>
      <c r="F92" s="2"/>
      <c r="G92" s="2"/>
      <c r="H92" s="1"/>
      <c r="I92" s="2"/>
      <c r="J92" s="2"/>
      <c r="K92" s="2"/>
      <c r="L92" s="2"/>
      <c r="M92" s="2"/>
      <c r="N92" s="2"/>
      <c r="O92" s="2"/>
      <c r="P92" s="2">
        <f t="shared" si="10"/>
        <v>0</v>
      </c>
    </row>
    <row r="93" spans="2:16" ht="26.25" customHeight="1">
      <c r="B93" s="76" t="s">
        <v>131</v>
      </c>
      <c r="C93" s="43" t="s">
        <v>132</v>
      </c>
      <c r="D93" s="75">
        <f t="shared" ref="D93:P93" si="11">D96+D97+D98</f>
        <v>0</v>
      </c>
      <c r="E93" s="75">
        <f t="shared" si="11"/>
        <v>0</v>
      </c>
      <c r="F93" s="75">
        <f t="shared" si="11"/>
        <v>0</v>
      </c>
      <c r="G93" s="75">
        <f t="shared" si="11"/>
        <v>0</v>
      </c>
      <c r="H93" s="75">
        <f t="shared" si="11"/>
        <v>0</v>
      </c>
      <c r="I93" s="75">
        <f t="shared" si="11"/>
        <v>0</v>
      </c>
      <c r="J93" s="75">
        <f t="shared" si="11"/>
        <v>0</v>
      </c>
      <c r="K93" s="75">
        <f t="shared" si="11"/>
        <v>0</v>
      </c>
      <c r="L93" s="75">
        <f t="shared" si="11"/>
        <v>0</v>
      </c>
      <c r="M93" s="75">
        <f t="shared" si="11"/>
        <v>0</v>
      </c>
      <c r="N93" s="75">
        <f t="shared" si="11"/>
        <v>0</v>
      </c>
      <c r="O93" s="75">
        <f t="shared" si="11"/>
        <v>0</v>
      </c>
      <c r="P93" s="75">
        <f t="shared" si="11"/>
        <v>0</v>
      </c>
    </row>
    <row r="94" spans="2:16" ht="12.75" customHeight="1">
      <c r="B94" s="76"/>
      <c r="C94" s="43" t="s">
        <v>133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2:16" ht="14.25" customHeight="1">
      <c r="B95" s="76"/>
      <c r="C95" s="44" t="s">
        <v>134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2:16" ht="27.75" customHeight="1">
      <c r="B96" s="14">
        <v>16</v>
      </c>
      <c r="C96" s="15" t="s">
        <v>135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8">
        <f>SUM(D96:O96)</f>
        <v>0</v>
      </c>
    </row>
    <row r="97" spans="2:16" ht="33" customHeight="1">
      <c r="B97" s="14">
        <v>17</v>
      </c>
      <c r="C97" s="15" t="s">
        <v>136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8">
        <f>SUM(D97:O97)</f>
        <v>0</v>
      </c>
    </row>
    <row r="98" spans="2:16" ht="68.45" customHeight="1" thickBot="1">
      <c r="B98" s="14">
        <v>18</v>
      </c>
      <c r="C98" s="15" t="s">
        <v>137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8">
        <f>SUM(D98:O98)</f>
        <v>0</v>
      </c>
    </row>
    <row r="99" spans="2:16" ht="25.5" customHeight="1" thickBot="1">
      <c r="B99" s="74" t="s">
        <v>138</v>
      </c>
      <c r="C99" s="43" t="s">
        <v>132</v>
      </c>
      <c r="D99" s="74">
        <f>D102+D103+D104</f>
        <v>14858</v>
      </c>
      <c r="E99" s="74">
        <f t="shared" ref="E99:O99" si="12">E102+E103+E104</f>
        <v>20837</v>
      </c>
      <c r="F99" s="74">
        <f t="shared" si="12"/>
        <v>19677</v>
      </c>
      <c r="G99" s="74">
        <f t="shared" si="12"/>
        <v>0</v>
      </c>
      <c r="H99" s="74">
        <f t="shared" si="12"/>
        <v>0</v>
      </c>
      <c r="I99" s="74">
        <f t="shared" si="12"/>
        <v>0</v>
      </c>
      <c r="J99" s="74">
        <f t="shared" si="12"/>
        <v>0</v>
      </c>
      <c r="K99" s="74">
        <f t="shared" si="12"/>
        <v>0</v>
      </c>
      <c r="L99" s="74">
        <f t="shared" si="12"/>
        <v>0</v>
      </c>
      <c r="M99" s="74">
        <f t="shared" si="12"/>
        <v>0</v>
      </c>
      <c r="N99" s="74">
        <f t="shared" si="12"/>
        <v>0</v>
      </c>
      <c r="O99" s="74">
        <f t="shared" si="12"/>
        <v>0</v>
      </c>
      <c r="P99" s="74">
        <f t="shared" ref="P99" si="13">P102+P103+P104</f>
        <v>55372</v>
      </c>
    </row>
    <row r="100" spans="2:16" ht="26.25" customHeight="1" thickBot="1">
      <c r="B100" s="74"/>
      <c r="C100" s="43" t="s">
        <v>139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 ht="18" customHeight="1" thickBot="1">
      <c r="B101" s="74"/>
      <c r="C101" s="44" t="s">
        <v>134</v>
      </c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 ht="22.5" customHeight="1" thickBot="1">
      <c r="B102" s="35">
        <v>19</v>
      </c>
      <c r="C102" s="55" t="s">
        <v>119</v>
      </c>
      <c r="D102" s="34">
        <v>10935</v>
      </c>
      <c r="E102" s="34">
        <v>13764</v>
      </c>
      <c r="F102" s="34">
        <v>13275</v>
      </c>
      <c r="G102" s="37"/>
      <c r="H102" s="37"/>
      <c r="I102" s="37"/>
      <c r="J102" s="37"/>
      <c r="K102" s="37"/>
      <c r="L102" s="37"/>
      <c r="M102" s="37"/>
      <c r="N102" s="37"/>
      <c r="O102" s="37"/>
      <c r="P102" s="38">
        <f t="shared" ref="P102:P104" si="14">SUM(D102:O102)</f>
        <v>37974</v>
      </c>
    </row>
    <row r="103" spans="2:16" ht="22.5" customHeight="1">
      <c r="B103" s="56">
        <v>20</v>
      </c>
      <c r="C103" s="57" t="s">
        <v>120</v>
      </c>
      <c r="D103" s="37">
        <v>1486</v>
      </c>
      <c r="E103" s="37">
        <v>1703</v>
      </c>
      <c r="F103" s="37">
        <v>1628</v>
      </c>
      <c r="G103" s="56"/>
      <c r="H103" s="56"/>
      <c r="I103" s="56"/>
      <c r="J103" s="56"/>
      <c r="K103" s="56"/>
      <c r="L103" s="56"/>
      <c r="M103" s="56"/>
      <c r="N103" s="56"/>
      <c r="O103" s="56"/>
      <c r="P103" s="38">
        <f t="shared" si="14"/>
        <v>4817</v>
      </c>
    </row>
    <row r="104" spans="2:16" ht="66.75" customHeight="1">
      <c r="B104" s="58">
        <v>21</v>
      </c>
      <c r="C104" s="59" t="s">
        <v>203</v>
      </c>
      <c r="D104" s="60">
        <v>2437</v>
      </c>
      <c r="E104" s="60">
        <v>5370</v>
      </c>
      <c r="F104" s="60">
        <v>4774</v>
      </c>
      <c r="G104" s="60"/>
      <c r="H104" s="60"/>
      <c r="I104" s="60"/>
      <c r="J104" s="60"/>
      <c r="K104" s="60"/>
      <c r="L104" s="60"/>
      <c r="M104" s="60"/>
      <c r="N104" s="60"/>
      <c r="O104" s="60"/>
      <c r="P104" s="58">
        <f t="shared" si="14"/>
        <v>12581</v>
      </c>
    </row>
    <row r="105" spans="2:16" ht="32.25" customHeight="1" thickBot="1">
      <c r="B105" s="73" t="s">
        <v>140</v>
      </c>
      <c r="C105" s="4" t="s">
        <v>141</v>
      </c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 ht="13.5" thickBot="1">
      <c r="B106" s="71"/>
      <c r="C106" s="5" t="s">
        <v>28</v>
      </c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2:16" ht="29.25" customHeight="1">
      <c r="B107" s="6" t="s">
        <v>142</v>
      </c>
      <c r="C107" s="5" t="s">
        <v>143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2:16" ht="41.25" customHeight="1">
      <c r="B108" s="71" t="s">
        <v>144</v>
      </c>
      <c r="C108" s="4" t="s">
        <v>145</v>
      </c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2:16" ht="16.5" customHeight="1">
      <c r="B109" s="71"/>
      <c r="C109" s="5" t="s">
        <v>146</v>
      </c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2:16" ht="81" customHeight="1">
      <c r="B110" s="71" t="s">
        <v>147</v>
      </c>
      <c r="C110" s="4" t="s">
        <v>148</v>
      </c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6" ht="18.75" customHeight="1">
      <c r="B111" s="71"/>
      <c r="C111" s="5" t="s">
        <v>134</v>
      </c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</row>
    <row r="112" spans="2:16" ht="29.25" customHeight="1">
      <c r="B112" s="6"/>
      <c r="C112" s="5" t="s">
        <v>99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ht="36.75" customHeight="1">
      <c r="B113" s="71" t="s">
        <v>149</v>
      </c>
      <c r="C113" s="4" t="s">
        <v>150</v>
      </c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</row>
    <row r="114" spans="2:16" ht="15.75" customHeight="1">
      <c r="B114" s="71"/>
      <c r="C114" s="5" t="s">
        <v>134</v>
      </c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</row>
    <row r="115" spans="2:16" ht="26.25" customHeight="1">
      <c r="B115" s="6"/>
      <c r="C115" s="5" t="s">
        <v>151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2:16" ht="37.5" customHeight="1">
      <c r="B116" s="71" t="s">
        <v>152</v>
      </c>
      <c r="C116" s="4" t="s">
        <v>153</v>
      </c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</row>
    <row r="117" spans="2:16" ht="15" customHeight="1">
      <c r="B117" s="71"/>
      <c r="C117" s="5" t="s">
        <v>134</v>
      </c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</row>
    <row r="118" spans="2:16" ht="28.5" customHeight="1">
      <c r="B118" s="6"/>
      <c r="C118" s="5" t="s">
        <v>151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2:16" ht="36.75" customHeight="1">
      <c r="B119" s="71" t="s">
        <v>154</v>
      </c>
      <c r="C119" s="4" t="s">
        <v>155</v>
      </c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</row>
    <row r="120" spans="2:16" ht="12.75" customHeight="1">
      <c r="B120" s="71"/>
      <c r="C120" s="5" t="s">
        <v>146</v>
      </c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</row>
    <row r="121" spans="2:16" ht="63" customHeight="1">
      <c r="B121" s="72" t="s">
        <v>156</v>
      </c>
      <c r="C121" s="4" t="s">
        <v>157</v>
      </c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</row>
    <row r="122" spans="2:16" ht="15.75" customHeight="1">
      <c r="B122" s="72"/>
      <c r="C122" s="4" t="s">
        <v>158</v>
      </c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</row>
    <row r="123" spans="2:16" ht="12.75" customHeight="1">
      <c r="B123" s="72"/>
      <c r="C123" s="5" t="s">
        <v>134</v>
      </c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</row>
    <row r="124" spans="2:16" ht="37.5" customHeight="1">
      <c r="B124" s="6"/>
      <c r="C124" s="5" t="s">
        <v>151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2:16" ht="51" customHeight="1">
      <c r="B125" s="72" t="s">
        <v>159</v>
      </c>
      <c r="C125" s="4" t="s">
        <v>160</v>
      </c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</row>
    <row r="126" spans="2:16">
      <c r="B126" s="72"/>
      <c r="C126" s="5" t="s">
        <v>134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</row>
    <row r="127" spans="2:16" ht="25.5">
      <c r="B127" s="6"/>
      <c r="C127" s="5" t="s">
        <v>151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2:16" ht="38.25" customHeight="1">
      <c r="B128" s="72" t="s">
        <v>161</v>
      </c>
      <c r="C128" s="4" t="s">
        <v>162</v>
      </c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</row>
    <row r="129" spans="2:16">
      <c r="B129" s="72"/>
      <c r="C129" s="4" t="s">
        <v>163</v>
      </c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</row>
    <row r="130" spans="2:16">
      <c r="B130" s="72"/>
      <c r="C130" s="5" t="s">
        <v>134</v>
      </c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</row>
    <row r="131" spans="2:16" ht="25.5">
      <c r="B131" s="6"/>
      <c r="C131" s="5" t="s">
        <v>151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2:16" ht="38.25">
      <c r="B132" s="6" t="s">
        <v>164</v>
      </c>
      <c r="C132" s="5" t="s">
        <v>165</v>
      </c>
      <c r="D132" s="3"/>
      <c r="E132" s="3"/>
      <c r="F132" s="3"/>
      <c r="G132" s="3"/>
      <c r="H132" s="3" t="s">
        <v>166</v>
      </c>
      <c r="I132" s="3"/>
      <c r="J132" s="3"/>
      <c r="K132" s="3"/>
      <c r="L132" s="3"/>
      <c r="M132" s="3" t="s">
        <v>166</v>
      </c>
      <c r="N132" s="3" t="s">
        <v>166</v>
      </c>
      <c r="O132" s="3" t="s">
        <v>166</v>
      </c>
      <c r="P132" s="3" t="s">
        <v>166</v>
      </c>
    </row>
    <row r="133" spans="2:16">
      <c r="B133" s="45" t="s">
        <v>167</v>
      </c>
      <c r="C133" s="5" t="s">
        <v>168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2:16">
      <c r="B134" s="45" t="s">
        <v>169</v>
      </c>
      <c r="C134" s="5" t="s">
        <v>170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2:16">
      <c r="B135" s="45" t="s">
        <v>171</v>
      </c>
      <c r="C135" s="5" t="s">
        <v>172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2:16" ht="51">
      <c r="B136" s="45" t="s">
        <v>173</v>
      </c>
      <c r="C136" s="5" t="s">
        <v>174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2:16">
      <c r="B137" s="45" t="s">
        <v>175</v>
      </c>
      <c r="C137" s="5" t="s">
        <v>176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2:16">
      <c r="B138" s="45" t="s">
        <v>177</v>
      </c>
      <c r="C138" s="5" t="s">
        <v>178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2:16">
      <c r="B139" s="45" t="s">
        <v>179</v>
      </c>
      <c r="C139" s="5" t="s">
        <v>180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2:16" ht="51" customHeight="1">
      <c r="B140" s="71" t="s">
        <v>181</v>
      </c>
      <c r="C140" s="4" t="s">
        <v>182</v>
      </c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</row>
    <row r="141" spans="2:16">
      <c r="B141" s="71"/>
      <c r="C141" s="5" t="s">
        <v>146</v>
      </c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2:16" ht="12.75" customHeight="1">
      <c r="B142" s="72" t="s">
        <v>183</v>
      </c>
      <c r="C142" s="4" t="s">
        <v>184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</row>
    <row r="143" spans="2:16" ht="38.25">
      <c r="B143" s="72"/>
      <c r="C143" s="4" t="s">
        <v>185</v>
      </c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</row>
    <row r="144" spans="2:16">
      <c r="B144" s="72"/>
      <c r="C144" s="5" t="s">
        <v>134</v>
      </c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</row>
    <row r="145" spans="1:16" ht="25.5">
      <c r="B145" s="6"/>
      <c r="C145" s="5" t="s">
        <v>151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25.5" customHeight="1">
      <c r="B146" s="72" t="s">
        <v>186</v>
      </c>
      <c r="C146" s="4" t="s">
        <v>187</v>
      </c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</row>
    <row r="147" spans="1:16">
      <c r="B147" s="72"/>
      <c r="C147" s="5" t="s">
        <v>134</v>
      </c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</row>
    <row r="148" spans="1:16" ht="25.5">
      <c r="B148" s="6"/>
      <c r="C148" s="5" t="s">
        <v>151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25.5" customHeight="1">
      <c r="B149" s="72" t="s">
        <v>188</v>
      </c>
      <c r="C149" s="4" t="s">
        <v>189</v>
      </c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</row>
    <row r="150" spans="1:16">
      <c r="B150" s="72"/>
      <c r="C150" s="5" t="s">
        <v>134</v>
      </c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</row>
    <row r="151" spans="1:16" ht="25.5">
      <c r="B151" s="6"/>
      <c r="C151" s="5" t="s">
        <v>151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25.5" customHeight="1">
      <c r="B152" s="71" t="s">
        <v>190</v>
      </c>
      <c r="C152" s="4" t="s">
        <v>59</v>
      </c>
      <c r="D152" s="71"/>
      <c r="E152" s="71"/>
      <c r="F152" s="71"/>
      <c r="G152" s="71"/>
      <c r="H152" s="71" t="s">
        <v>166</v>
      </c>
      <c r="I152" s="71"/>
      <c r="J152" s="71"/>
      <c r="K152" s="71"/>
      <c r="L152" s="71"/>
      <c r="M152" s="71" t="s">
        <v>166</v>
      </c>
      <c r="N152" s="71" t="s">
        <v>166</v>
      </c>
      <c r="O152" s="71" t="s">
        <v>166</v>
      </c>
      <c r="P152" s="71" t="s">
        <v>166</v>
      </c>
    </row>
    <row r="153" spans="1:16" ht="27" customHeight="1">
      <c r="B153" s="71"/>
      <c r="C153" s="5" t="s">
        <v>60</v>
      </c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</row>
    <row r="154" spans="1:16" ht="38.25">
      <c r="B154" s="6" t="s">
        <v>191</v>
      </c>
      <c r="C154" s="5" t="s">
        <v>62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55.5" customHeight="1">
      <c r="B155" s="46" t="s">
        <v>192</v>
      </c>
      <c r="C155" s="47" t="s">
        <v>193</v>
      </c>
      <c r="D155" s="48">
        <v>1</v>
      </c>
      <c r="E155" s="48">
        <v>1</v>
      </c>
      <c r="F155" s="48">
        <v>1</v>
      </c>
      <c r="G155" s="48"/>
      <c r="H155" s="48"/>
      <c r="I155" s="48"/>
      <c r="J155" s="48"/>
      <c r="K155" s="48"/>
      <c r="L155" s="48"/>
      <c r="M155" s="48"/>
      <c r="N155" s="48"/>
      <c r="O155" s="48"/>
      <c r="P155" s="48">
        <f>SUM(D155:O155)</f>
        <v>3</v>
      </c>
    </row>
    <row r="156" spans="1:16" ht="51">
      <c r="B156" s="6" t="s">
        <v>194</v>
      </c>
      <c r="C156" s="5" t="s">
        <v>195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49">
        <f>SUM(D156:O156)</f>
        <v>0</v>
      </c>
    </row>
    <row r="157" spans="1:16" ht="53.25" customHeight="1">
      <c r="B157" s="6" t="s">
        <v>196</v>
      </c>
      <c r="C157" s="5" t="s">
        <v>197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49">
        <f>SUM(D157:O157)</f>
        <v>0</v>
      </c>
    </row>
    <row r="159" spans="1:16" s="50" customFormat="1" ht="27.75" customHeight="1">
      <c r="B159" s="67" t="s">
        <v>198</v>
      </c>
      <c r="C159" s="67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</row>
    <row r="160" spans="1:16" ht="15.75" customHeight="1">
      <c r="A160" s="50"/>
      <c r="B160" s="69" t="s">
        <v>205</v>
      </c>
      <c r="C160" s="69"/>
      <c r="D160" s="69"/>
      <c r="E160" s="69"/>
      <c r="F160" s="69"/>
      <c r="G160" s="69"/>
      <c r="H160" s="69"/>
      <c r="I160" s="69"/>
    </row>
    <row r="161" spans="1:9" ht="21.75" customHeight="1">
      <c r="A161" s="50"/>
      <c r="B161" s="51" t="s">
        <v>199</v>
      </c>
      <c r="C161" s="51"/>
      <c r="D161" s="69"/>
      <c r="E161" s="69"/>
      <c r="F161" s="69"/>
      <c r="G161" s="69"/>
      <c r="H161" s="69"/>
      <c r="I161" s="52"/>
    </row>
    <row r="162" spans="1:9" ht="52.5" customHeight="1">
      <c r="A162" s="52"/>
      <c r="B162" s="69" t="s">
        <v>204</v>
      </c>
      <c r="C162" s="69"/>
      <c r="D162" s="69"/>
      <c r="E162" s="69"/>
      <c r="F162" s="69"/>
      <c r="G162" s="69"/>
      <c r="H162" s="69"/>
      <c r="I162" s="52"/>
    </row>
    <row r="163" spans="1:9" ht="15.75">
      <c r="A163" s="50"/>
      <c r="B163" s="52"/>
      <c r="C163" s="52"/>
      <c r="D163" s="52"/>
      <c r="E163" s="52"/>
      <c r="F163" s="53" t="s">
        <v>200</v>
      </c>
      <c r="G163" s="52"/>
      <c r="H163" s="52"/>
      <c r="I163" s="52"/>
    </row>
    <row r="164" spans="1:9" ht="15.75">
      <c r="A164" s="50"/>
      <c r="B164" s="52" t="s">
        <v>201</v>
      </c>
      <c r="C164" s="54" t="s">
        <v>206</v>
      </c>
      <c r="D164" s="68" t="s">
        <v>202</v>
      </c>
      <c r="E164" s="68"/>
      <c r="F164" s="68"/>
      <c r="G164" s="52"/>
      <c r="H164" s="52"/>
      <c r="I164" s="52"/>
    </row>
  </sheetData>
  <mergeCells count="392">
    <mergeCell ref="B2:P2"/>
    <mergeCell ref="B3:P3"/>
    <mergeCell ref="B4:P4"/>
    <mergeCell ref="B5:P5"/>
    <mergeCell ref="B6:P6"/>
    <mergeCell ref="B7:P7"/>
    <mergeCell ref="B8:P8"/>
    <mergeCell ref="B9:P9"/>
    <mergeCell ref="B10:P10"/>
    <mergeCell ref="B11:P11"/>
    <mergeCell ref="B12:P12"/>
    <mergeCell ref="B13:B14"/>
    <mergeCell ref="C13:C14"/>
    <mergeCell ref="D13:F13"/>
    <mergeCell ref="G13:I13"/>
    <mergeCell ref="J13:L13"/>
    <mergeCell ref="M13:O13"/>
    <mergeCell ref="P13:P14"/>
    <mergeCell ref="B15:P15"/>
    <mergeCell ref="B16:B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B20:B21"/>
    <mergeCell ref="D20:D21"/>
    <mergeCell ref="E20:E21"/>
    <mergeCell ref="F20:F21"/>
    <mergeCell ref="G20:G21"/>
    <mergeCell ref="H20:H21"/>
    <mergeCell ref="I20:I21"/>
    <mergeCell ref="J20:J21"/>
    <mergeCell ref="K20:K21"/>
    <mergeCell ref="M26:M27"/>
    <mergeCell ref="N26:N27"/>
    <mergeCell ref="O26:O27"/>
    <mergeCell ref="P26:P27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0:L21"/>
    <mergeCell ref="M20:M21"/>
    <mergeCell ref="N20:N21"/>
    <mergeCell ref="O20:O21"/>
    <mergeCell ref="P20:P21"/>
    <mergeCell ref="L24:L25"/>
    <mergeCell ref="M24:M25"/>
    <mergeCell ref="N24:N25"/>
    <mergeCell ref="O24:O25"/>
    <mergeCell ref="P24:P25"/>
    <mergeCell ref="L32:L33"/>
    <mergeCell ref="M32:M33"/>
    <mergeCell ref="N32:N33"/>
    <mergeCell ref="O32:O33"/>
    <mergeCell ref="P32:P33"/>
    <mergeCell ref="B26:B27"/>
    <mergeCell ref="D26:D27"/>
    <mergeCell ref="E26:E27"/>
    <mergeCell ref="F26:F27"/>
    <mergeCell ref="G26:G27"/>
    <mergeCell ref="B32:B33"/>
    <mergeCell ref="D32:D33"/>
    <mergeCell ref="E32:E33"/>
    <mergeCell ref="F32:F33"/>
    <mergeCell ref="G32:G33"/>
    <mergeCell ref="H32:H33"/>
    <mergeCell ref="I32:I33"/>
    <mergeCell ref="J32:J33"/>
    <mergeCell ref="K32:K33"/>
    <mergeCell ref="H26:H27"/>
    <mergeCell ref="I26:I27"/>
    <mergeCell ref="J26:J27"/>
    <mergeCell ref="K26:K27"/>
    <mergeCell ref="L26:L27"/>
    <mergeCell ref="B35:B36"/>
    <mergeCell ref="D35:D36"/>
    <mergeCell ref="E35:E36"/>
    <mergeCell ref="F35:F36"/>
    <mergeCell ref="G35:G36"/>
    <mergeCell ref="H35:H36"/>
    <mergeCell ref="I35:I36"/>
    <mergeCell ref="J35:J36"/>
    <mergeCell ref="K35:K36"/>
    <mergeCell ref="M47:M49"/>
    <mergeCell ref="N47:N49"/>
    <mergeCell ref="O47:O49"/>
    <mergeCell ref="P47:P49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B47:B49"/>
    <mergeCell ref="D47:D49"/>
    <mergeCell ref="E47:E49"/>
    <mergeCell ref="F47:F49"/>
    <mergeCell ref="G47:G49"/>
    <mergeCell ref="M35:M36"/>
    <mergeCell ref="N35:N36"/>
    <mergeCell ref="O35:O36"/>
    <mergeCell ref="P35:P36"/>
    <mergeCell ref="L39:L40"/>
    <mergeCell ref="M39:M40"/>
    <mergeCell ref="N39:N40"/>
    <mergeCell ref="O39:O40"/>
    <mergeCell ref="P39:P40"/>
    <mergeCell ref="H53:H54"/>
    <mergeCell ref="I53:I54"/>
    <mergeCell ref="J53:J54"/>
    <mergeCell ref="K53:K54"/>
    <mergeCell ref="H47:H49"/>
    <mergeCell ref="I47:I49"/>
    <mergeCell ref="J47:J49"/>
    <mergeCell ref="K47:K49"/>
    <mergeCell ref="L35:L36"/>
    <mergeCell ref="L47:L49"/>
    <mergeCell ref="B53:B54"/>
    <mergeCell ref="D53:D54"/>
    <mergeCell ref="E53:E54"/>
    <mergeCell ref="F53:F54"/>
    <mergeCell ref="G53:G54"/>
    <mergeCell ref="M93:M95"/>
    <mergeCell ref="N93:N95"/>
    <mergeCell ref="O93:O95"/>
    <mergeCell ref="P93:P95"/>
    <mergeCell ref="L53:L54"/>
    <mergeCell ref="M53:M54"/>
    <mergeCell ref="N53:N54"/>
    <mergeCell ref="O53:O54"/>
    <mergeCell ref="P53:P54"/>
    <mergeCell ref="B57:P57"/>
    <mergeCell ref="B58:B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L99:L101"/>
    <mergeCell ref="M99:M101"/>
    <mergeCell ref="N99:N101"/>
    <mergeCell ref="O99:O101"/>
    <mergeCell ref="P99:P101"/>
    <mergeCell ref="B93:B95"/>
    <mergeCell ref="D93:D95"/>
    <mergeCell ref="E93:E95"/>
    <mergeCell ref="F93:F95"/>
    <mergeCell ref="G93:G95"/>
    <mergeCell ref="B99:B101"/>
    <mergeCell ref="D99:D101"/>
    <mergeCell ref="E99:E101"/>
    <mergeCell ref="F99:F101"/>
    <mergeCell ref="G99:G101"/>
    <mergeCell ref="H99:H101"/>
    <mergeCell ref="I99:I101"/>
    <mergeCell ref="J99:J101"/>
    <mergeCell ref="K99:K101"/>
    <mergeCell ref="H93:H95"/>
    <mergeCell ref="I93:I95"/>
    <mergeCell ref="J93:J95"/>
    <mergeCell ref="K93:K95"/>
    <mergeCell ref="L93:L95"/>
    <mergeCell ref="B105:B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M110:M111"/>
    <mergeCell ref="N110:N111"/>
    <mergeCell ref="O110:O111"/>
    <mergeCell ref="P110:P111"/>
    <mergeCell ref="B108:B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5:L106"/>
    <mergeCell ref="M105:M106"/>
    <mergeCell ref="N105:N106"/>
    <mergeCell ref="O105:O106"/>
    <mergeCell ref="P105:P106"/>
    <mergeCell ref="L108:L109"/>
    <mergeCell ref="M108:M109"/>
    <mergeCell ref="N108:N109"/>
    <mergeCell ref="O108:O109"/>
    <mergeCell ref="P108:P109"/>
    <mergeCell ref="L113:L114"/>
    <mergeCell ref="M113:M114"/>
    <mergeCell ref="N113:N114"/>
    <mergeCell ref="O113:O114"/>
    <mergeCell ref="P113:P114"/>
    <mergeCell ref="B110:B111"/>
    <mergeCell ref="D110:D111"/>
    <mergeCell ref="E110:E111"/>
    <mergeCell ref="F110:F111"/>
    <mergeCell ref="G110:G111"/>
    <mergeCell ref="B113:B114"/>
    <mergeCell ref="D113:D114"/>
    <mergeCell ref="E113:E114"/>
    <mergeCell ref="F113:F114"/>
    <mergeCell ref="G113:G114"/>
    <mergeCell ref="H113:H114"/>
    <mergeCell ref="I113:I114"/>
    <mergeCell ref="J113:J114"/>
    <mergeCell ref="K113:K114"/>
    <mergeCell ref="H110:H111"/>
    <mergeCell ref="I110:I111"/>
    <mergeCell ref="J110:J111"/>
    <mergeCell ref="K110:K111"/>
    <mergeCell ref="L110:L111"/>
    <mergeCell ref="B116:B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M121:M123"/>
    <mergeCell ref="N121:N123"/>
    <mergeCell ref="O121:O123"/>
    <mergeCell ref="P121:P123"/>
    <mergeCell ref="B119:B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6:L117"/>
    <mergeCell ref="M116:M117"/>
    <mergeCell ref="N116:N117"/>
    <mergeCell ref="O116:O117"/>
    <mergeCell ref="P116:P117"/>
    <mergeCell ref="L119:L120"/>
    <mergeCell ref="M119:M120"/>
    <mergeCell ref="N119:N120"/>
    <mergeCell ref="O119:O120"/>
    <mergeCell ref="P119:P120"/>
    <mergeCell ref="L125:L126"/>
    <mergeCell ref="M125:M126"/>
    <mergeCell ref="N125:N126"/>
    <mergeCell ref="O125:O126"/>
    <mergeCell ref="P125:P126"/>
    <mergeCell ref="B121:B123"/>
    <mergeCell ref="D121:D123"/>
    <mergeCell ref="E121:E123"/>
    <mergeCell ref="F121:F123"/>
    <mergeCell ref="G121:G123"/>
    <mergeCell ref="B125:B126"/>
    <mergeCell ref="D125:D126"/>
    <mergeCell ref="E125:E126"/>
    <mergeCell ref="F125:F126"/>
    <mergeCell ref="G125:G126"/>
    <mergeCell ref="H125:H126"/>
    <mergeCell ref="I125:I126"/>
    <mergeCell ref="J125:J126"/>
    <mergeCell ref="K125:K126"/>
    <mergeCell ref="H121:H123"/>
    <mergeCell ref="I121:I123"/>
    <mergeCell ref="J121:J123"/>
    <mergeCell ref="K121:K123"/>
    <mergeCell ref="L121:L123"/>
    <mergeCell ref="B128:B130"/>
    <mergeCell ref="D128:D130"/>
    <mergeCell ref="E128:E130"/>
    <mergeCell ref="F128:F130"/>
    <mergeCell ref="G128:G130"/>
    <mergeCell ref="H128:H130"/>
    <mergeCell ref="I128:I130"/>
    <mergeCell ref="J128:J130"/>
    <mergeCell ref="K128:K130"/>
    <mergeCell ref="M142:M144"/>
    <mergeCell ref="N142:N144"/>
    <mergeCell ref="O142:O144"/>
    <mergeCell ref="P142:P144"/>
    <mergeCell ref="B140:B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L128:L130"/>
    <mergeCell ref="M128:M130"/>
    <mergeCell ref="N128:N130"/>
    <mergeCell ref="O128:O130"/>
    <mergeCell ref="P128:P130"/>
    <mergeCell ref="L140:L141"/>
    <mergeCell ref="M140:M141"/>
    <mergeCell ref="N140:N141"/>
    <mergeCell ref="O140:O141"/>
    <mergeCell ref="P140:P141"/>
    <mergeCell ref="L146:L147"/>
    <mergeCell ref="M146:M147"/>
    <mergeCell ref="N146:N147"/>
    <mergeCell ref="O146:O147"/>
    <mergeCell ref="P146:P147"/>
    <mergeCell ref="B142:B144"/>
    <mergeCell ref="D142:D144"/>
    <mergeCell ref="E142:E144"/>
    <mergeCell ref="F142:F144"/>
    <mergeCell ref="G142:G144"/>
    <mergeCell ref="B146:B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H142:H144"/>
    <mergeCell ref="I142:I144"/>
    <mergeCell ref="J142:J144"/>
    <mergeCell ref="K142:K144"/>
    <mergeCell ref="L142:L144"/>
    <mergeCell ref="N152:N153"/>
    <mergeCell ref="O152:O153"/>
    <mergeCell ref="P152:P153"/>
    <mergeCell ref="B149:B150"/>
    <mergeCell ref="D149:D150"/>
    <mergeCell ref="E149:E150"/>
    <mergeCell ref="F149:F150"/>
    <mergeCell ref="G149:G150"/>
    <mergeCell ref="H149:H150"/>
    <mergeCell ref="I149:I150"/>
    <mergeCell ref="J149:J150"/>
    <mergeCell ref="K149:K150"/>
    <mergeCell ref="B159:C159"/>
    <mergeCell ref="D159:P159"/>
    <mergeCell ref="B160:C160"/>
    <mergeCell ref="D160:I160"/>
    <mergeCell ref="D161:H161"/>
    <mergeCell ref="B162:C162"/>
    <mergeCell ref="D162:H162"/>
    <mergeCell ref="D164:F164"/>
    <mergeCell ref="L149:L150"/>
    <mergeCell ref="M149:M150"/>
    <mergeCell ref="N149:N150"/>
    <mergeCell ref="O149:O150"/>
    <mergeCell ref="P149:P150"/>
    <mergeCell ref="B152:B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M152:M153"/>
  </mergeCells>
  <pageMargins left="0.11811023622047245" right="0.11811023622047245" top="0.39370078740157483" bottom="0.39370078740157483" header="0.51181102362204722" footer="0.51181102362204722"/>
  <pageSetup paperSize="9" scale="9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STATODT</cp:lastModifiedBy>
  <cp:revision>10</cp:revision>
  <cp:lastPrinted>2020-03-30T05:55:19Z</cp:lastPrinted>
  <dcterms:created xsi:type="dcterms:W3CDTF">2018-06-04T06:16:07Z</dcterms:created>
  <dcterms:modified xsi:type="dcterms:W3CDTF">2021-04-02T09:32:20Z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